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xr:revisionPtr revIDLastSave="0" documentId="13_ncr:1_{79D5C0D9-5986-45A4-88F2-0F2649C264AB}" xr6:coauthVersionLast="45" xr6:coauthVersionMax="45" xr10:uidLastSave="{00000000-0000-0000-0000-000000000000}"/>
  <bookViews>
    <workbookView xWindow="2340" yWindow="165" windowWidth="21600" windowHeight="15075" xr2:uid="{00000000-000D-0000-FFFF-FFFF00000000}"/>
  </bookViews>
  <sheets>
    <sheet name="H-3" sheetId="2" r:id="rId1"/>
  </sheets>
  <calcPr calcId="191029"/>
  <customWorkbookViews>
    <customWorkbookView name="1" guid="{A08CE825-85B8-46F8-9365-9D0C4928C436}" maximized="1" windowWidth="1920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C20" i="2" s="1"/>
  <c r="I15" i="2"/>
  <c r="D15" i="2"/>
  <c r="E15" i="2" s="1"/>
  <c r="J15" i="2" s="1"/>
  <c r="I14" i="2"/>
  <c r="D14" i="2"/>
  <c r="E14" i="2" s="1"/>
  <c r="J14" i="2" s="1"/>
  <c r="I13" i="2"/>
  <c r="D13" i="2"/>
  <c r="E13" i="2" s="1"/>
  <c r="J13" i="2" s="1"/>
  <c r="I12" i="2"/>
  <c r="D12" i="2"/>
  <c r="E12" i="2" s="1"/>
  <c r="J12" i="2" s="1"/>
  <c r="I11" i="2"/>
  <c r="D11" i="2"/>
  <c r="E11" i="2" s="1"/>
  <c r="J11" i="2" s="1"/>
  <c r="I10" i="2"/>
  <c r="D10" i="2"/>
  <c r="E10" i="2" s="1"/>
  <c r="J10" i="2" s="1"/>
  <c r="I9" i="2"/>
  <c r="D9" i="2"/>
  <c r="E9" i="2" s="1"/>
  <c r="J9" i="2" s="1"/>
  <c r="I8" i="2"/>
  <c r="D8" i="2"/>
  <c r="E8" i="2" s="1"/>
  <c r="J8" i="2" s="1"/>
  <c r="I7" i="2"/>
  <c r="D7" i="2"/>
  <c r="E7" i="2" s="1"/>
  <c r="J7" i="2" s="1"/>
  <c r="I6" i="2"/>
  <c r="D6" i="2"/>
  <c r="E6" i="2" s="1"/>
  <c r="J6" i="2" s="1"/>
  <c r="I2" i="2"/>
  <c r="J16" i="2" l="1"/>
  <c r="E16" i="2"/>
  <c r="F20" i="2"/>
</calcChain>
</file>

<file path=xl/sharedStrings.xml><?xml version="1.0" encoding="utf-8"?>
<sst xmlns="http://schemas.openxmlformats.org/spreadsheetml/2006/main" count="25" uniqueCount="22">
  <si>
    <t>BG</t>
    <phoneticPr fontId="1"/>
  </si>
  <si>
    <t>ナンバー</t>
    <phoneticPr fontId="1"/>
  </si>
  <si>
    <t>（未知）</t>
    <rPh sb="1" eb="3">
      <t>ミチ</t>
    </rPh>
    <phoneticPr fontId="1"/>
  </si>
  <si>
    <t>検定日</t>
    <rPh sb="0" eb="2">
      <t>ケンテイ</t>
    </rPh>
    <rPh sb="2" eb="3">
      <t>ビ</t>
    </rPh>
    <phoneticPr fontId="1"/>
  </si>
  <si>
    <t>検定放射能（DPM)</t>
    <rPh sb="0" eb="2">
      <t>ケンテイ</t>
    </rPh>
    <rPh sb="2" eb="5">
      <t>ホウシャノウ</t>
    </rPh>
    <phoneticPr fontId="1"/>
  </si>
  <si>
    <t>減衰率</t>
    <rPh sb="0" eb="2">
      <t>ゲンスイ</t>
    </rPh>
    <rPh sb="2" eb="3">
      <t>リツ</t>
    </rPh>
    <phoneticPr fontId="1"/>
  </si>
  <si>
    <t>実習日の放射能（DPM）</t>
    <rPh sb="0" eb="2">
      <t>ジッシュウ</t>
    </rPh>
    <rPh sb="2" eb="3">
      <t>ビ</t>
    </rPh>
    <rPh sb="4" eb="7">
      <t>ホウシャノウ</t>
    </rPh>
    <phoneticPr fontId="1"/>
  </si>
  <si>
    <t>ESCR（外部標準チャネル法）</t>
    <rPh sb="5" eb="7">
      <t>ガイブ</t>
    </rPh>
    <rPh sb="7" eb="9">
      <t>ヒョウジュン</t>
    </rPh>
    <rPh sb="13" eb="14">
      <t>ホウ</t>
    </rPh>
    <phoneticPr fontId="1"/>
  </si>
  <si>
    <t>チャネル比 B/A</t>
    <rPh sb="4" eb="5">
      <t>ヒ</t>
    </rPh>
    <phoneticPr fontId="1"/>
  </si>
  <si>
    <t>計数効率（A(CPM)/(DPM）</t>
    <rPh sb="0" eb="2">
      <t>ケイスウ</t>
    </rPh>
    <rPh sb="2" eb="4">
      <t>コウリツ</t>
    </rPh>
    <phoneticPr fontId="1"/>
  </si>
  <si>
    <t>チャネルA, BのLLの差</t>
    <rPh sb="12" eb="13">
      <t>サ</t>
    </rPh>
    <phoneticPr fontId="1"/>
  </si>
  <si>
    <t>未知資料の計数効率</t>
    <rPh sb="0" eb="2">
      <t>ミチ</t>
    </rPh>
    <rPh sb="2" eb="4">
      <t>シリョウ</t>
    </rPh>
    <rPh sb="5" eb="7">
      <t>ケイスウ</t>
    </rPh>
    <rPh sb="7" eb="9">
      <t>コウリツ</t>
    </rPh>
    <phoneticPr fontId="1"/>
  </si>
  <si>
    <t>チャネルB　　(CPM)（LL 30～ UL 200）</t>
    <phoneticPr fontId="1"/>
  </si>
  <si>
    <t>チャネルA　　(CPM)（LL 0～ UL 200）</t>
    <phoneticPr fontId="1"/>
  </si>
  <si>
    <t>半減期：</t>
    <rPh sb="0" eb="3">
      <t>ハンゲンキ</t>
    </rPh>
    <phoneticPr fontId="1"/>
  </si>
  <si>
    <t>年</t>
    <rPh sb="0" eb="1">
      <t>ネン</t>
    </rPh>
    <phoneticPr fontId="1"/>
  </si>
  <si>
    <t>ESCR</t>
    <phoneticPr fontId="1"/>
  </si>
  <si>
    <t>チャネル比</t>
    <rPh sb="4" eb="5">
      <t>ヒ</t>
    </rPh>
    <phoneticPr fontId="1"/>
  </si>
  <si>
    <t>未知試料の放射能（DPM)</t>
    <rPh sb="0" eb="2">
      <t>ミチ</t>
    </rPh>
    <rPh sb="2" eb="4">
      <t>シリョウ</t>
    </rPh>
    <rPh sb="5" eb="8">
      <t>ホウシャノウ</t>
    </rPh>
    <phoneticPr fontId="1"/>
  </si>
  <si>
    <t>経過日数：</t>
    <rPh sb="0" eb="2">
      <t>ケイカ</t>
    </rPh>
    <rPh sb="2" eb="4">
      <t>ニッスウ</t>
    </rPh>
    <phoneticPr fontId="1"/>
  </si>
  <si>
    <t>実習日：</t>
    <rPh sb="0" eb="2">
      <t>ジッシュウ</t>
    </rPh>
    <rPh sb="2" eb="3">
      <t>ビ</t>
    </rPh>
    <phoneticPr fontId="1"/>
  </si>
  <si>
    <t>試料： H-3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</si>
</sst>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1"/>
      <color rgb="FF92D050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zoomScale="90" zoomScaleNormal="90" zoomScaleSheetLayoutView="100" workbookViewId="0">
      <selection activeCell="N11" sqref="N11"/>
    </sheetView>
  </sheetViews>
  <sheetFormatPr defaultRowHeight="13.5" x14ac:dyDescent="0.15"/>
  <cols>
    <col min="1" max="1" width="12.75" style="1" customWidth="1"/>
    <col min="2" max="2" width="13.875" style="1" customWidth="1"/>
    <col min="3" max="3" width="12.375" style="1" customWidth="1"/>
    <col min="4" max="4" width="13.25" style="1" customWidth="1"/>
    <col min="5" max="5" width="13.375" style="1" customWidth="1"/>
    <col min="6" max="6" width="12" style="1" customWidth="1"/>
    <col min="7" max="7" width="11.5" style="1" customWidth="1"/>
    <col min="8" max="8" width="12.625" style="1" customWidth="1"/>
    <col min="9" max="9" width="16" style="1" customWidth="1"/>
    <col min="10" max="10" width="16.25" style="1" customWidth="1"/>
    <col min="11" max="16384" width="9" style="1"/>
  </cols>
  <sheetData>
    <row r="1" spans="1:10" ht="24.75" customHeight="1" x14ac:dyDescent="0.15">
      <c r="A1" s="8" t="s">
        <v>20</v>
      </c>
      <c r="B1" s="15">
        <v>42283</v>
      </c>
      <c r="D1" s="5" t="s">
        <v>21</v>
      </c>
      <c r="E1" s="5"/>
    </row>
    <row r="2" spans="1:10" ht="25.5" customHeight="1" x14ac:dyDescent="0.15">
      <c r="B2" s="6"/>
      <c r="D2" s="7" t="s">
        <v>14</v>
      </c>
      <c r="E2" s="18">
        <v>12.32</v>
      </c>
      <c r="F2" s="7" t="s">
        <v>15</v>
      </c>
      <c r="H2" s="16" t="s">
        <v>19</v>
      </c>
      <c r="I2" s="17">
        <f>B1-B11</f>
        <v>3131</v>
      </c>
    </row>
    <row r="3" spans="1:10" ht="17.25" customHeight="1" x14ac:dyDescent="0.15"/>
    <row r="4" spans="1:10" ht="40.5" x14ac:dyDescent="0.15">
      <c r="A4" s="2" t="s">
        <v>1</v>
      </c>
      <c r="B4" s="2" t="s">
        <v>3</v>
      </c>
      <c r="C4" s="14" t="s">
        <v>4</v>
      </c>
      <c r="D4" s="2" t="s">
        <v>5</v>
      </c>
      <c r="E4" s="14" t="s">
        <v>6</v>
      </c>
      <c r="F4" s="14" t="s">
        <v>13</v>
      </c>
      <c r="G4" s="14" t="s">
        <v>12</v>
      </c>
      <c r="H4" s="14" t="s">
        <v>7</v>
      </c>
      <c r="I4" s="14" t="s">
        <v>8</v>
      </c>
      <c r="J4" s="14" t="s">
        <v>9</v>
      </c>
    </row>
    <row r="5" spans="1:10" ht="23.25" customHeight="1" x14ac:dyDescent="0.15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ht="23.25" customHeight="1" x14ac:dyDescent="0.15">
      <c r="A6" s="2">
        <v>1</v>
      </c>
      <c r="B6" s="4">
        <v>39152</v>
      </c>
      <c r="C6" s="2">
        <v>26084</v>
      </c>
      <c r="D6" s="9">
        <f>0.5^(($B$1-B6)/365.25/$E$2)</f>
        <v>0.61736845222420111</v>
      </c>
      <c r="E6" s="10">
        <f>C6*D6</f>
        <v>16103.438707816062</v>
      </c>
      <c r="F6" s="2">
        <v>9932</v>
      </c>
      <c r="G6" s="2">
        <v>9755</v>
      </c>
      <c r="H6" s="3"/>
      <c r="I6" s="9">
        <f>G6/F6</f>
        <v>0.98217881594844947</v>
      </c>
      <c r="J6" s="9">
        <f>F6/E6</f>
        <v>0.61676267909035754</v>
      </c>
    </row>
    <row r="7" spans="1:10" ht="23.25" customHeight="1" x14ac:dyDescent="0.15">
      <c r="A7" s="2">
        <v>2</v>
      </c>
      <c r="B7" s="4">
        <v>39152</v>
      </c>
      <c r="C7" s="2">
        <v>81087</v>
      </c>
      <c r="D7" s="9">
        <f t="shared" ref="D7:D15" si="0">0.5^(($B$1-B7)/365.25/$E$2)</f>
        <v>0.61736845222420111</v>
      </c>
      <c r="E7" s="10">
        <f t="shared" ref="E7:E15" si="1">C7*D7</f>
        <v>50060.555685503794</v>
      </c>
      <c r="F7" s="2">
        <v>9471</v>
      </c>
      <c r="G7" s="2">
        <v>7921</v>
      </c>
      <c r="H7" s="3"/>
      <c r="I7" s="9">
        <f>G7/F7</f>
        <v>0.83634251926934855</v>
      </c>
      <c r="J7" s="9">
        <f t="shared" ref="J7:J15" si="2">F7/E7</f>
        <v>0.18919086834552556</v>
      </c>
    </row>
    <row r="8" spans="1:10" ht="23.25" customHeight="1" x14ac:dyDescent="0.15">
      <c r="A8" s="2">
        <v>3</v>
      </c>
      <c r="B8" s="4">
        <v>39152</v>
      </c>
      <c r="C8" s="2">
        <v>30174</v>
      </c>
      <c r="D8" s="9">
        <f t="shared" si="0"/>
        <v>0.61736845222420111</v>
      </c>
      <c r="E8" s="10">
        <f t="shared" si="1"/>
        <v>18628.475677413044</v>
      </c>
      <c r="F8" s="2">
        <v>10070</v>
      </c>
      <c r="G8" s="2">
        <v>9532</v>
      </c>
      <c r="H8" s="3"/>
      <c r="I8" s="9">
        <f t="shared" ref="I8:I15" si="3">G8/F8</f>
        <v>0.94657398212512411</v>
      </c>
      <c r="J8" s="9">
        <f t="shared" si="2"/>
        <v>0.54057026320247104</v>
      </c>
    </row>
    <row r="9" spans="1:10" ht="23.25" customHeight="1" x14ac:dyDescent="0.15">
      <c r="A9" s="2">
        <v>4</v>
      </c>
      <c r="B9" s="4">
        <v>39152</v>
      </c>
      <c r="C9" s="2">
        <v>64914</v>
      </c>
      <c r="D9" s="9">
        <f t="shared" si="0"/>
        <v>0.61736845222420111</v>
      </c>
      <c r="E9" s="10">
        <f t="shared" si="1"/>
        <v>40075.855707681789</v>
      </c>
      <c r="F9" s="2">
        <v>10536</v>
      </c>
      <c r="G9" s="2">
        <v>9013</v>
      </c>
      <c r="H9" s="3"/>
      <c r="I9" s="9">
        <f t="shared" si="3"/>
        <v>0.85544798785117693</v>
      </c>
      <c r="J9" s="9">
        <f t="shared" si="2"/>
        <v>0.26290143563872664</v>
      </c>
    </row>
    <row r="10" spans="1:10" ht="23.25" customHeight="1" x14ac:dyDescent="0.15">
      <c r="A10" s="2">
        <v>5</v>
      </c>
      <c r="B10" s="4">
        <v>39152</v>
      </c>
      <c r="C10" s="2">
        <v>35936</v>
      </c>
      <c r="D10" s="9">
        <f t="shared" si="0"/>
        <v>0.61736845222420111</v>
      </c>
      <c r="E10" s="10">
        <f t="shared" si="1"/>
        <v>22185.752699128891</v>
      </c>
      <c r="F10" s="2">
        <v>9703</v>
      </c>
      <c r="G10" s="2">
        <v>8830</v>
      </c>
      <c r="H10" s="3"/>
      <c r="I10" s="9">
        <f t="shared" si="3"/>
        <v>0.91002782644542923</v>
      </c>
      <c r="J10" s="9">
        <f t="shared" si="2"/>
        <v>0.43735275208314128</v>
      </c>
    </row>
    <row r="11" spans="1:10" ht="23.25" customHeight="1" x14ac:dyDescent="0.15">
      <c r="A11" s="2">
        <v>6</v>
      </c>
      <c r="B11" s="4">
        <v>39152</v>
      </c>
      <c r="C11" s="2">
        <v>32256</v>
      </c>
      <c r="D11" s="9">
        <f t="shared" si="0"/>
        <v>0.61736845222420111</v>
      </c>
      <c r="E11" s="10">
        <f t="shared" si="1"/>
        <v>19913.836794943833</v>
      </c>
      <c r="F11" s="2">
        <v>9786</v>
      </c>
      <c r="G11" s="2">
        <v>9080</v>
      </c>
      <c r="H11" s="3"/>
      <c r="I11" s="9">
        <f t="shared" si="3"/>
        <v>0.92785612098916825</v>
      </c>
      <c r="J11" s="9">
        <f t="shared" si="2"/>
        <v>0.49141710363342372</v>
      </c>
    </row>
    <row r="12" spans="1:10" ht="23.25" customHeight="1" x14ac:dyDescent="0.15">
      <c r="A12" s="2">
        <v>7</v>
      </c>
      <c r="B12" s="4">
        <v>39152</v>
      </c>
      <c r="C12" s="2">
        <v>50849</v>
      </c>
      <c r="D12" s="9">
        <f t="shared" si="0"/>
        <v>0.61736845222420111</v>
      </c>
      <c r="E12" s="10">
        <f t="shared" si="1"/>
        <v>31392.568427148402</v>
      </c>
      <c r="F12" s="2">
        <v>10336</v>
      </c>
      <c r="G12" s="2">
        <v>9030</v>
      </c>
      <c r="H12" s="3"/>
      <c r="I12" s="9">
        <f t="shared" si="3"/>
        <v>0.87364551083591335</v>
      </c>
      <c r="J12" s="9">
        <f t="shared" si="2"/>
        <v>0.32924989951001876</v>
      </c>
    </row>
    <row r="13" spans="1:10" ht="23.25" customHeight="1" x14ac:dyDescent="0.15">
      <c r="A13" s="2">
        <v>8</v>
      </c>
      <c r="B13" s="4">
        <v>39152</v>
      </c>
      <c r="C13" s="2">
        <v>26726</v>
      </c>
      <c r="D13" s="9">
        <f t="shared" si="0"/>
        <v>0.61736845222420111</v>
      </c>
      <c r="E13" s="10">
        <f t="shared" si="1"/>
        <v>16499.789254143998</v>
      </c>
      <c r="F13" s="2">
        <v>9568</v>
      </c>
      <c r="G13" s="2">
        <v>9227</v>
      </c>
      <c r="H13" s="3"/>
      <c r="I13" s="9">
        <f t="shared" si="3"/>
        <v>0.96436036789297663</v>
      </c>
      <c r="J13" s="9">
        <f t="shared" si="2"/>
        <v>0.57988619446135969</v>
      </c>
    </row>
    <row r="14" spans="1:10" ht="23.25" customHeight="1" x14ac:dyDescent="0.15">
      <c r="A14" s="2">
        <v>9</v>
      </c>
      <c r="B14" s="4">
        <v>39152</v>
      </c>
      <c r="C14" s="2">
        <v>36812</v>
      </c>
      <c r="D14" s="9">
        <f t="shared" si="0"/>
        <v>0.61736845222420111</v>
      </c>
      <c r="E14" s="10">
        <f t="shared" si="1"/>
        <v>22726.56746327729</v>
      </c>
      <c r="F14" s="2">
        <v>8823</v>
      </c>
      <c r="G14" s="2">
        <v>7865</v>
      </c>
      <c r="H14" s="3"/>
      <c r="I14" s="9">
        <f t="shared" si="3"/>
        <v>0.89142015187577917</v>
      </c>
      <c r="J14" s="9">
        <f t="shared" si="2"/>
        <v>0.38822404721947734</v>
      </c>
    </row>
    <row r="15" spans="1:10" ht="23.25" customHeight="1" x14ac:dyDescent="0.15">
      <c r="A15" s="2">
        <v>10</v>
      </c>
      <c r="B15" s="4">
        <v>39152</v>
      </c>
      <c r="C15" s="2">
        <v>155046</v>
      </c>
      <c r="D15" s="9">
        <f t="shared" si="0"/>
        <v>0.61736845222420111</v>
      </c>
      <c r="E15" s="10">
        <f t="shared" si="1"/>
        <v>95720.50904355348</v>
      </c>
      <c r="F15" s="2">
        <v>11289</v>
      </c>
      <c r="G15" s="2">
        <v>9231</v>
      </c>
      <c r="H15" s="3"/>
      <c r="I15" s="9">
        <f t="shared" si="3"/>
        <v>0.81769864469837894</v>
      </c>
      <c r="J15" s="9">
        <f t="shared" si="2"/>
        <v>0.11793710786539412</v>
      </c>
    </row>
    <row r="16" spans="1:10" ht="23.25" customHeight="1" x14ac:dyDescent="0.15">
      <c r="A16" s="2" t="s">
        <v>2</v>
      </c>
      <c r="B16" s="3"/>
      <c r="C16" s="3"/>
      <c r="D16" s="3"/>
      <c r="E16" s="13">
        <f>F16/J16</f>
        <v>31083.977595990658</v>
      </c>
      <c r="F16" s="2">
        <v>10200</v>
      </c>
      <c r="G16" s="2">
        <v>8914</v>
      </c>
      <c r="H16" s="3"/>
      <c r="I16" s="11">
        <f>G16/F16</f>
        <v>0.87392156862745096</v>
      </c>
      <c r="J16" s="12">
        <f>-6.63692*I16^2+14.98601*I16-7.69958</f>
        <v>0.32814333263821549</v>
      </c>
    </row>
    <row r="17" spans="1:13" ht="18.75" customHeight="1" x14ac:dyDescent="0.15"/>
    <row r="18" spans="1:13" ht="36.75" customHeight="1" x14ac:dyDescent="0.15">
      <c r="A18" s="19" t="s">
        <v>10</v>
      </c>
      <c r="B18" s="20"/>
      <c r="C18" s="2"/>
      <c r="D18" s="21" t="s">
        <v>10</v>
      </c>
      <c r="E18" s="22"/>
      <c r="F18" s="2">
        <v>30</v>
      </c>
      <c r="G18" s="2">
        <v>40</v>
      </c>
      <c r="H18" s="2">
        <v>50</v>
      </c>
      <c r="I18" s="2">
        <v>60</v>
      </c>
      <c r="J18" s="2">
        <v>70</v>
      </c>
    </row>
    <row r="19" spans="1:13" ht="39.75" customHeight="1" x14ac:dyDescent="0.15">
      <c r="A19" s="23" t="s">
        <v>11</v>
      </c>
      <c r="B19" s="2" t="s">
        <v>16</v>
      </c>
      <c r="C19" s="3"/>
      <c r="D19" s="24" t="s">
        <v>18</v>
      </c>
      <c r="E19" s="2" t="s">
        <v>16</v>
      </c>
      <c r="F19" s="3"/>
      <c r="G19" s="3"/>
      <c r="H19" s="3"/>
      <c r="I19" s="3"/>
      <c r="J19" s="3"/>
    </row>
    <row r="20" spans="1:13" ht="45.75" customHeight="1" x14ac:dyDescent="0.15">
      <c r="A20" s="23"/>
      <c r="B20" s="2" t="s">
        <v>17</v>
      </c>
      <c r="C20" s="11">
        <f>I16</f>
        <v>0.87392156862745096</v>
      </c>
      <c r="D20" s="25"/>
      <c r="E20" s="2" t="s">
        <v>17</v>
      </c>
      <c r="F20" s="11">
        <f>I16</f>
        <v>0.87392156862745096</v>
      </c>
      <c r="G20" s="3"/>
      <c r="H20" s="3"/>
      <c r="I20" s="3"/>
      <c r="J20" s="3"/>
    </row>
    <row r="21" spans="1:13" ht="23.25" customHeight="1" x14ac:dyDescent="0.15"/>
    <row r="22" spans="1:13" x14ac:dyDescent="0.15">
      <c r="I22"/>
      <c r="L22"/>
      <c r="M22"/>
    </row>
    <row r="23" spans="1:13" x14ac:dyDescent="0.15">
      <c r="I23"/>
      <c r="L23"/>
      <c r="M23"/>
    </row>
    <row r="24" spans="1:13" x14ac:dyDescent="0.15">
      <c r="I24"/>
      <c r="L24"/>
      <c r="M24"/>
    </row>
    <row r="25" spans="1:13" x14ac:dyDescent="0.15">
      <c r="L25"/>
      <c r="M25"/>
    </row>
    <row r="26" spans="1:13" x14ac:dyDescent="0.15">
      <c r="L26"/>
      <c r="M26"/>
    </row>
    <row r="27" spans="1:13" x14ac:dyDescent="0.15">
      <c r="L27"/>
      <c r="M27"/>
    </row>
  </sheetData>
  <mergeCells count="4">
    <mergeCell ref="A18:B18"/>
    <mergeCell ref="D18:E18"/>
    <mergeCell ref="A19:A20"/>
    <mergeCell ref="D19:D20"/>
  </mergeCells>
  <phoneticPr fontId="1"/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H-3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</dc:creator>
  <cp:lastModifiedBy>K</cp:lastModifiedBy>
  <dcterms:created xsi:type="dcterms:W3CDTF">2014-10-07T00:12:33Z</dcterms:created>
  <dcterms:modified xsi:type="dcterms:W3CDTF">2020-10-06T10:56:49Z</dcterms:modified>
</cp:coreProperties>
</file>